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MEGEP 2021\FİYAT LİSTELERİ EXCELLER\"/>
    </mc:Choice>
  </mc:AlternateContent>
  <bookViews>
    <workbookView xWindow="240" yWindow="315" windowWidth="12390" windowHeight="9780"/>
  </bookViews>
  <sheets>
    <sheet name="Sayfa1" sheetId="1" r:id="rId1"/>
    <sheet name="Sayfa2" sheetId="2" r:id="rId2"/>
    <sheet name="Sayfa3" sheetId="3" r:id="rId3"/>
  </sheets>
  <definedNames>
    <definedName name="_xlnm.Print_Area" localSheetId="0">Sayfa1!$B$51:$H$118</definedName>
  </definedNames>
  <calcPr calcId="162913"/>
</workbook>
</file>

<file path=xl/calcChain.xml><?xml version="1.0" encoding="utf-8"?>
<calcChain xmlns="http://schemas.openxmlformats.org/spreadsheetml/2006/main">
  <c r="E76" i="1" l="1"/>
  <c r="E73" i="1"/>
  <c r="H76" i="1" l="1"/>
  <c r="F76" i="1"/>
  <c r="F73" i="1"/>
  <c r="H73" i="1" s="1"/>
  <c r="E13" i="1"/>
  <c r="F13" i="1" s="1"/>
  <c r="H13" i="1" l="1"/>
  <c r="E23" i="1"/>
  <c r="F23" i="1" s="1"/>
  <c r="H23" i="1" l="1"/>
  <c r="F57" i="1"/>
  <c r="H57" i="1" s="1"/>
  <c r="E52" i="1" l="1"/>
  <c r="E45" i="1"/>
  <c r="F45" i="1" s="1"/>
  <c r="H45" i="1" s="1"/>
  <c r="F52" i="1" l="1"/>
  <c r="H52" i="1" s="1"/>
  <c r="E113" i="1" l="1"/>
  <c r="F113" i="1" s="1"/>
  <c r="H113" i="1" s="1"/>
  <c r="E109" i="1"/>
  <c r="F109" i="1" s="1"/>
  <c r="H109" i="1" s="1"/>
  <c r="E105" i="1"/>
  <c r="F105" i="1" s="1"/>
  <c r="H105" i="1" s="1"/>
  <c r="E101" i="1"/>
  <c r="F101" i="1" s="1"/>
  <c r="H101" i="1" s="1"/>
  <c r="E93" i="1"/>
  <c r="F93" i="1" s="1"/>
  <c r="H93" i="1" s="1"/>
  <c r="E88" i="1"/>
  <c r="F88" i="1" s="1"/>
  <c r="H88" i="1" s="1"/>
  <c r="E85" i="1"/>
  <c r="F85" i="1" s="1"/>
  <c r="H85" i="1" s="1"/>
  <c r="E79" i="1"/>
  <c r="F79" i="1" s="1"/>
  <c r="H79" i="1" s="1"/>
  <c r="E70" i="1"/>
  <c r="F70" i="1" s="1"/>
  <c r="H70" i="1" s="1"/>
  <c r="E67" i="1"/>
  <c r="F67" i="1" s="1"/>
  <c r="H67" i="1" s="1"/>
  <c r="E63" i="1"/>
  <c r="F63" i="1" s="1"/>
  <c r="H63" i="1" s="1"/>
  <c r="E38" i="1"/>
  <c r="F38" i="1" s="1"/>
  <c r="H38" i="1" s="1"/>
  <c r="E31" i="1"/>
  <c r="F31" i="1" s="1"/>
  <c r="H31" i="1" s="1"/>
  <c r="E26" i="1"/>
  <c r="F26" i="1" s="1"/>
  <c r="H26" i="1" s="1"/>
  <c r="H120" i="1" l="1"/>
  <c r="H122" i="1" s="1"/>
  <c r="H121" i="1" l="1"/>
</calcChain>
</file>

<file path=xl/sharedStrings.xml><?xml version="1.0" encoding="utf-8"?>
<sst xmlns="http://schemas.openxmlformats.org/spreadsheetml/2006/main" count="129" uniqueCount="114">
  <si>
    <t>Tutar</t>
  </si>
  <si>
    <t>Adet</t>
  </si>
  <si>
    <t>Fiyat</t>
  </si>
  <si>
    <t>Toplam Sayfa</t>
  </si>
  <si>
    <t>Sayfa Sayısı</t>
  </si>
  <si>
    <t>Modül Adı</t>
  </si>
  <si>
    <t>Sıra No</t>
  </si>
  <si>
    <t>10.SINIF</t>
  </si>
  <si>
    <t>11. VE 12. SINIF</t>
  </si>
  <si>
    <t>Elektronik Tablo</t>
  </si>
  <si>
    <t>Sunu</t>
  </si>
  <si>
    <t>MUHASEBE VE FİNANSMAN</t>
  </si>
  <si>
    <t>Vergi Dairesi ve Belediye İşlemleri</t>
  </si>
  <si>
    <t>Fatura ve Fatura Yerine Geçen Belgeler</t>
  </si>
  <si>
    <t>İşletme Defteri</t>
  </si>
  <si>
    <t>Beyannameler</t>
  </si>
  <si>
    <t>Serbest Meslek Kazanç Defteri</t>
  </si>
  <si>
    <t>Kelime İşlemci</t>
  </si>
  <si>
    <t>Bilânço</t>
  </si>
  <si>
    <t>Büyük Defter ve Mizan</t>
  </si>
  <si>
    <t>Varlık Hesapları</t>
  </si>
  <si>
    <t>Kaynak Hesapları</t>
  </si>
  <si>
    <t>Gelir Tablosu</t>
  </si>
  <si>
    <t>Muhasebe Uygulaması</t>
  </si>
  <si>
    <t>Program Yüklemek</t>
  </si>
  <si>
    <t>Cari Hesap</t>
  </si>
  <si>
    <t>Çek Senet</t>
  </si>
  <si>
    <t>Ön Muhasebe</t>
  </si>
  <si>
    <t>Muhasebe</t>
  </si>
  <si>
    <t>Entegrasyon</t>
  </si>
  <si>
    <t>ŞİRKETLER MUHASEBESİ</t>
  </si>
  <si>
    <t>Şahıs Şirketleri</t>
  </si>
  <si>
    <t>Sermaye Şirketleri</t>
  </si>
  <si>
    <t>Kooperatifler</t>
  </si>
  <si>
    <t>MALİYET MUHASEBESİ</t>
  </si>
  <si>
    <t>Ürün ve Hizmet Maliyeti</t>
  </si>
  <si>
    <t>Maliyet Kayıtları</t>
  </si>
  <si>
    <t>MESLEKİ MATEMATİK</t>
  </si>
  <si>
    <t>Mesleki Aritmetik</t>
  </si>
  <si>
    <t>Mesleki Hesaplamalar</t>
  </si>
  <si>
    <t>Dış Ticaret Kavramları</t>
  </si>
  <si>
    <t>Dış Ticaret Bağlantıları</t>
  </si>
  <si>
    <t>İhracatçı Birlikleri ve Devlet Yardımları</t>
  </si>
  <si>
    <t>DIŞ TİCARETTE TESLİM VE ÖDEME</t>
  </si>
  <si>
    <t>Dış Ticarette Teslim Şekiller</t>
  </si>
  <si>
    <t>Dış Ticarette Ödeme Şekilleri</t>
  </si>
  <si>
    <t>DIŞ TİCARET MEVZUATI</t>
  </si>
  <si>
    <t>İhracat</t>
  </si>
  <si>
    <t>İthalat</t>
  </si>
  <si>
    <t>Gümrük Tarifeler</t>
  </si>
  <si>
    <t>Banka ve Kambiyo İşlemleri</t>
  </si>
  <si>
    <t>DIŞ TİCARET MUHASEBESİ</t>
  </si>
  <si>
    <t>Dış Ticaret Muhasebe Sistemi</t>
  </si>
  <si>
    <t>BANKA İŞLEMLERİ</t>
  </si>
  <si>
    <t>Mevduat İşlemleri</t>
  </si>
  <si>
    <t>Kambiyo İşlemleri</t>
  </si>
  <si>
    <t>Hizmet İşlemleri</t>
  </si>
  <si>
    <t>SERMAYE PİYASASI</t>
  </si>
  <si>
    <t>Sermaye Piyasası Faaliyetleri</t>
  </si>
  <si>
    <t>Finansal Kuruluşlar</t>
  </si>
  <si>
    <t>Türkiye’de Finansal Piyasalar</t>
  </si>
  <si>
    <t>FİNANSAL YATIRIM</t>
  </si>
  <si>
    <t>Finansal Yatırım Araçları</t>
  </si>
  <si>
    <t>Finansal İşlemler</t>
  </si>
  <si>
    <t>SERMAYE PİYASASI KAYITLARI</t>
  </si>
  <si>
    <t>BİLGİSAYARLI MUHASEBE (ETA- SQL)</t>
  </si>
  <si>
    <t>BİLGİSAYARLI MUHASEBE (LKS)</t>
  </si>
  <si>
    <t>BİLGİSAYARLI MUHASEBE (MİCRO)</t>
  </si>
  <si>
    <t xml:space="preserve">BİLGİSAYARLI MUHASEBE (ORKA) </t>
  </si>
  <si>
    <t>MODÜL BASKI ÖZELLİKLERİ 16X22 CM BOYUTUNDA 
1.HAMUR KAĞIDA RENKLİ KAPAK ŞEKLİNDEDİR.
SİPARİŞ VERDİĞİNİZ GÜNDEN İTİBAREN EN GEÇ 1 HAFTA İÇERİSİNDE OKULUNUZA KİTAPLARINIZ ÜCRETSİZ KARGO İLE TESLİM EDİLECEKTİR. FİYATLARIMIZA KDV DAHİL DEĞİLDİR.</t>
  </si>
  <si>
    <t>BANKA HESAP NUMARALARIMIZ</t>
  </si>
  <si>
    <t>ZİRAAT BANKASI</t>
  </si>
  <si>
    <r>
      <t>SERVET İŞLER</t>
    </r>
    <r>
      <rPr>
        <sz val="9"/>
        <rFont val="Open Sans"/>
        <family val="2"/>
        <charset val="162"/>
      </rPr>
      <t xml:space="preserve">   ADINA</t>
    </r>
  </si>
  <si>
    <r>
      <t xml:space="preserve">SEDAT İŞLER  </t>
    </r>
    <r>
      <rPr>
        <sz val="9"/>
        <rFont val="Open Sans"/>
        <family val="2"/>
        <charset val="162"/>
      </rPr>
      <t>ADINA</t>
    </r>
  </si>
  <si>
    <t>ARA TOPLAM</t>
  </si>
  <si>
    <t>KDV %8</t>
  </si>
  <si>
    <t>ANA TOPLAM</t>
  </si>
  <si>
    <t>Tuşları Doğru Kullanma</t>
  </si>
  <si>
    <t>Yazı Yazma</t>
  </si>
  <si>
    <t>Defter ve Belgeler</t>
  </si>
  <si>
    <t>Kıymetli Evraklar ve Menkul Kıymetler</t>
  </si>
  <si>
    <t>Sosyal Güvenlik İşlemleri</t>
  </si>
  <si>
    <t>Muhasebe Paket Programında Kartlar</t>
  </si>
  <si>
    <t>Muhasebe Paket Programında Ön Muhasebe</t>
  </si>
  <si>
    <t>Paket Programda Muhasebe</t>
  </si>
  <si>
    <t>Muhasebe Paket Programına Giriş</t>
  </si>
  <si>
    <t>Muhasebe Paket Programında İşletme Defter</t>
  </si>
  <si>
    <t>DIŞ TİCARET İŞLEMLERİ</t>
  </si>
  <si>
    <t>Gümrük İşlemleri</t>
  </si>
  <si>
    <t>KDV İstisnası</t>
  </si>
  <si>
    <t>Bilanço</t>
  </si>
  <si>
    <t>Defterler ve Mizan</t>
  </si>
  <si>
    <t>Kaynak ve Nazım Hesapları</t>
  </si>
  <si>
    <t>İhracat İşlemleri Muhasebesi</t>
  </si>
  <si>
    <t>İthalat İşlemleri Muhasebesi</t>
  </si>
  <si>
    <t>GENEL MUHASEBE</t>
  </si>
  <si>
    <t>Şirket Analizi ve Muhasebe Kayıtları</t>
  </si>
  <si>
    <t>Tablo ve Raporlar</t>
  </si>
  <si>
    <t>Çalışma ve Sosyal Güvenlik</t>
  </si>
  <si>
    <t>MESLEKİ GELİŞİM</t>
  </si>
  <si>
    <r>
      <t>TEMEL MUHASEBE</t>
    </r>
    <r>
      <rPr>
        <b/>
        <sz val="9"/>
        <color theme="1"/>
        <rFont val="Open Sans"/>
        <family val="2"/>
        <charset val="162"/>
      </rPr>
      <t xml:space="preserve"> </t>
    </r>
  </si>
  <si>
    <r>
      <t>STANDART TÜRK KLAVYESİ</t>
    </r>
    <r>
      <rPr>
        <sz val="9"/>
        <color rgb="FFFF0000"/>
        <rFont val="Open Sans"/>
        <family val="2"/>
        <charset val="162"/>
      </rPr>
      <t xml:space="preserve"> </t>
    </r>
  </si>
  <si>
    <t>OFİS PROGRAMLARI</t>
  </si>
  <si>
    <t>MODÜL KİTAPLARI BASKI MERKEZİ
4K AKADEMİK YAYINLARI
 0212 593 94 67 - 0505 455 79 62
0506 461 75 30</t>
  </si>
  <si>
    <t>Yabancı Dil Muhasebe Finansman Öğrenci</t>
  </si>
  <si>
    <t>Yabancı Dil Muhasebe Finansman Öğretmen</t>
  </si>
  <si>
    <t>MESLEKİ YABANCI DİL MUHASEBE ÖĞRENCİ</t>
  </si>
  <si>
    <t>MESLEKİ YABANCI DİL MUHASEBE ÖĞRETMEN</t>
  </si>
  <si>
    <t>9.SINIF MESLEKİ GELİŞİM KİTABI</t>
  </si>
  <si>
    <t xml:space="preserve">TEMEL MUHASEBE </t>
  </si>
  <si>
    <t>9.SINIF TEMEL MUHASEBE KİTABI</t>
  </si>
  <si>
    <r>
      <t xml:space="preserve">IBAN NO: </t>
    </r>
    <r>
      <rPr>
        <b/>
        <sz val="9"/>
        <rFont val="Open Sans"/>
        <family val="2"/>
        <charset val="162"/>
      </rPr>
      <t>TR 5100 0100 2469 4900 6017 5008</t>
    </r>
  </si>
  <si>
    <t>HALKBANK</t>
  </si>
  <si>
    <r>
      <t xml:space="preserve">IBAN NO: </t>
    </r>
    <r>
      <rPr>
        <b/>
        <sz val="9"/>
        <rFont val="Open Sans"/>
        <family val="2"/>
        <charset val="162"/>
      </rPr>
      <t xml:space="preserve">TR 3300 0120 0135 7000 0910 3445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</si>
</sst>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TL&quot;"/>
    <numFmt numFmtId="165" formatCode="#,##0.00\ &quot;TL&quot;;[Red]#,##0.00\ &quot;TL&quot;"/>
  </numFmts>
  <fonts count="1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sz val="9"/>
      <name val="Open Sans"/>
      <family val="2"/>
      <charset val="162"/>
    </font>
    <font>
      <b/>
      <sz val="9"/>
      <color theme="0"/>
      <name val="Open Sans"/>
      <family val="2"/>
      <charset val="162"/>
    </font>
    <font>
      <sz val="9"/>
      <color theme="0"/>
      <name val="Open Sans"/>
      <family val="2"/>
      <charset val="162"/>
    </font>
    <font>
      <sz val="9"/>
      <color theme="1"/>
      <name val="Open Sans"/>
      <family val="2"/>
      <charset val="162"/>
    </font>
    <font>
      <b/>
      <sz val="9"/>
      <color indexed="10"/>
      <name val="Open Sans"/>
      <family val="2"/>
      <charset val="162"/>
    </font>
    <font>
      <b/>
      <sz val="9"/>
      <name val="Open Sans"/>
      <family val="2"/>
      <charset val="162"/>
    </font>
    <font>
      <sz val="9"/>
      <color rgb="FFFF0000"/>
      <name val="Open Sans"/>
      <family val="2"/>
      <charset val="162"/>
    </font>
    <font>
      <b/>
      <sz val="10"/>
      <color theme="6" tint="-0.249977111117893"/>
      <name val="Open Sans"/>
      <family val="2"/>
      <charset val="162"/>
    </font>
    <font>
      <b/>
      <sz val="10"/>
      <color theme="8" tint="-0.249977111117893"/>
      <name val="Open Sans"/>
      <family val="2"/>
      <charset val="162"/>
    </font>
    <font>
      <b/>
      <sz val="10"/>
      <color theme="9" tint="-0.249977111117893"/>
      <name val="Open Sans"/>
      <family val="2"/>
      <charset val="162"/>
    </font>
    <font>
      <b/>
      <sz val="10"/>
      <color rgb="FFFF0000"/>
      <name val="Open Sans"/>
      <family val="2"/>
      <charset val="162"/>
    </font>
    <font>
      <b/>
      <sz val="9"/>
      <color theme="1"/>
      <name val="Open Sans"/>
      <family val="2"/>
      <charset val="162"/>
    </font>
    <font>
      <b/>
      <sz val="9"/>
      <color rgb="FF0000FF"/>
      <name val="Open Sans"/>
      <family val="2"/>
      <charset val="16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3" borderId="1" xfId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4" fontId="2" fillId="3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/>
    <xf numFmtId="0" fontId="5" fillId="6" borderId="1" xfId="0" applyFont="1" applyFill="1" applyBorder="1" applyAlignment="1">
      <alignment horizontal="center"/>
    </xf>
    <xf numFmtId="0" fontId="5" fillId="0" borderId="0" xfId="0" applyFont="1" applyBorder="1"/>
    <xf numFmtId="0" fontId="5" fillId="5" borderId="1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164" fontId="2" fillId="4" borderId="0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3" borderId="0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3" borderId="1" xfId="1" applyFont="1" applyFill="1" applyBorder="1" applyAlignment="1">
      <alignment horizontal="center" wrapText="1"/>
    </xf>
    <xf numFmtId="0" fontId="5" fillId="0" borderId="1" xfId="0" applyFont="1" applyFill="1" applyBorder="1"/>
    <xf numFmtId="0" fontId="5" fillId="0" borderId="3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164" fontId="5" fillId="5" borderId="1" xfId="0" applyNumberFormat="1" applyFont="1" applyFill="1" applyBorder="1"/>
    <xf numFmtId="0" fontId="5" fillId="4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7" fillId="0" borderId="0" xfId="0" applyFont="1"/>
    <xf numFmtId="164" fontId="5" fillId="0" borderId="0" xfId="0" applyNumberFormat="1" applyFont="1"/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164" fontId="12" fillId="3" borderId="1" xfId="1" applyNumberFormat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12" fillId="5" borderId="1" xfId="0" applyFont="1" applyFill="1" applyBorder="1"/>
    <xf numFmtId="0" fontId="3" fillId="9" borderId="8" xfId="0" applyFont="1" applyFill="1" applyBorder="1" applyAlignment="1">
      <alignment wrapText="1"/>
    </xf>
    <xf numFmtId="0" fontId="3" fillId="9" borderId="6" xfId="0" applyFont="1" applyFill="1" applyBorder="1" applyAlignment="1">
      <alignment wrapText="1"/>
    </xf>
    <xf numFmtId="0" fontId="0" fillId="0" borderId="1" xfId="0" applyBorder="1"/>
    <xf numFmtId="0" fontId="0" fillId="6" borderId="1" xfId="0" applyFill="1" applyBorder="1"/>
    <xf numFmtId="0" fontId="5" fillId="6" borderId="2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7" fillId="8" borderId="0" xfId="0" applyFont="1" applyFill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164" fontId="5" fillId="4" borderId="4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164" fontId="5" fillId="4" borderId="5" xfId="0" applyNumberFormat="1" applyFont="1" applyFill="1" applyBorder="1" applyAlignment="1">
      <alignment horizontal="center" vertical="center"/>
    </xf>
    <xf numFmtId="164" fontId="5" fillId="4" borderId="7" xfId="0" applyNumberFormat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14" fillId="0" borderId="0" xfId="0" applyFont="1"/>
    <xf numFmtId="165" fontId="0" fillId="0" borderId="0" xfId="0" applyNumberFormat="1"/>
    <xf numFmtId="0" fontId="8" fillId="0" borderId="0" xfId="0" applyNumberFormat="1" applyFont="1" applyFill="1" applyAlignment="1">
      <alignment horizontal="center" vertical="center"/>
    </xf>
    <xf numFmtId="165" fontId="5" fillId="0" borderId="0" xfId="0" applyNumberFormat="1" applyFont="1" applyBorder="1"/>
  </cellXfs>
  <cellStyles count="2">
    <cellStyle name="Normal" xfId="0" builtinId="0"/>
    <cellStyle name="Normal_Erkek teknik modül kitapları" xfId="1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0"/>
  <sheetViews>
    <sheetView tabSelected="1" workbookViewId="0">
      <selection activeCell="E5" sqref="E5:E7"/>
    </sheetView>
  </sheetViews>
  <sheetFormatPr defaultRowHeight="15.95" customHeight="1" x14ac:dyDescent="0.3"/>
  <cols>
    <col min="1" max="2" width="9.140625" style="6"/>
    <col min="3" max="3" width="48.5703125" style="6" customWidth="1"/>
    <col min="4" max="4" width="14.28515625" style="6" customWidth="1"/>
    <col min="5" max="5" width="13.28515625" style="6" customWidth="1"/>
    <col min="6" max="6" width="10.140625" style="36" customWidth="1"/>
    <col min="7" max="7" width="10.28515625" style="6" customWidth="1"/>
    <col min="8" max="8" width="10.7109375" style="6" customWidth="1"/>
    <col min="9" max="16384" width="9.140625" style="6"/>
  </cols>
  <sheetData>
    <row r="1" spans="2:10" ht="15.95" customHeight="1" x14ac:dyDescent="0.3">
      <c r="B1" s="90" t="s">
        <v>11</v>
      </c>
      <c r="C1" s="90"/>
      <c r="D1" s="90"/>
      <c r="E1" s="90"/>
      <c r="F1" s="90"/>
      <c r="G1" s="49"/>
      <c r="H1" s="50"/>
      <c r="I1" s="5">
        <v>5.5E-2</v>
      </c>
      <c r="J1" s="5">
        <v>0.12</v>
      </c>
    </row>
    <row r="2" spans="2:10" ht="15.95" customHeight="1" x14ac:dyDescent="0.3">
      <c r="B2" s="1" t="s">
        <v>6</v>
      </c>
      <c r="C2" s="2" t="s">
        <v>5</v>
      </c>
      <c r="D2" s="1" t="s">
        <v>4</v>
      </c>
      <c r="E2" s="1" t="s">
        <v>3</v>
      </c>
      <c r="F2" s="3" t="s">
        <v>2</v>
      </c>
      <c r="G2" s="1" t="s">
        <v>1</v>
      </c>
      <c r="H2" s="3" t="s">
        <v>0</v>
      </c>
    </row>
    <row r="3" spans="2:10" ht="15.95" customHeight="1" x14ac:dyDescent="0.3">
      <c r="B3" s="87" t="s">
        <v>7</v>
      </c>
      <c r="C3" s="88"/>
      <c r="D3" s="88"/>
      <c r="E3" s="88"/>
      <c r="F3" s="89"/>
      <c r="G3" s="44"/>
      <c r="H3" s="3"/>
    </row>
    <row r="4" spans="2:10" ht="15.95" customHeight="1" x14ac:dyDescent="0.3">
      <c r="B4" s="11"/>
      <c r="C4" s="12" t="s">
        <v>99</v>
      </c>
      <c r="D4" s="7"/>
      <c r="E4" s="8"/>
      <c r="F4" s="11"/>
      <c r="G4" s="45"/>
      <c r="H4" s="11"/>
    </row>
    <row r="5" spans="2:10" ht="15.95" customHeight="1" x14ac:dyDescent="0.3">
      <c r="B5" s="61" t="s">
        <v>108</v>
      </c>
      <c r="C5" s="62"/>
      <c r="D5" s="63"/>
      <c r="E5" s="55"/>
      <c r="F5" s="57">
        <v>20</v>
      </c>
      <c r="G5" s="59">
        <v>0</v>
      </c>
      <c r="H5" s="57">
        <v>0</v>
      </c>
    </row>
    <row r="6" spans="2:10" ht="15.95" customHeight="1" x14ac:dyDescent="0.3">
      <c r="B6" s="64"/>
      <c r="C6" s="65"/>
      <c r="D6" s="66"/>
      <c r="E6" s="56"/>
      <c r="F6" s="58"/>
      <c r="G6" s="60"/>
      <c r="H6" s="58"/>
    </row>
    <row r="7" spans="2:10" ht="15.95" customHeight="1" x14ac:dyDescent="0.3">
      <c r="B7" s="67"/>
      <c r="C7" s="68"/>
      <c r="D7" s="69"/>
      <c r="E7" s="56"/>
      <c r="F7" s="58"/>
      <c r="G7" s="60"/>
      <c r="H7" s="58"/>
    </row>
    <row r="8" spans="2:10" ht="15.95" customHeight="1" x14ac:dyDescent="0.3">
      <c r="B8" s="11"/>
      <c r="C8" s="12" t="s">
        <v>109</v>
      </c>
      <c r="D8" s="7"/>
      <c r="E8" s="8"/>
      <c r="F8" s="11"/>
      <c r="G8" s="45"/>
      <c r="H8" s="11"/>
    </row>
    <row r="9" spans="2:10" ht="15.95" customHeight="1" x14ac:dyDescent="0.3">
      <c r="B9" s="61" t="s">
        <v>110</v>
      </c>
      <c r="C9" s="62"/>
      <c r="D9" s="63"/>
      <c r="E9" s="55">
        <v>322</v>
      </c>
      <c r="F9" s="57">
        <v>17.71</v>
      </c>
      <c r="G9" s="59">
        <v>0</v>
      </c>
      <c r="H9" s="57">
        <v>0</v>
      </c>
    </row>
    <row r="10" spans="2:10" ht="15.95" customHeight="1" x14ac:dyDescent="0.3">
      <c r="B10" s="64"/>
      <c r="C10" s="65"/>
      <c r="D10" s="66"/>
      <c r="E10" s="56"/>
      <c r="F10" s="58"/>
      <c r="G10" s="60"/>
      <c r="H10" s="58"/>
    </row>
    <row r="11" spans="2:10" ht="15.95" customHeight="1" x14ac:dyDescent="0.3">
      <c r="B11" s="67"/>
      <c r="C11" s="68"/>
      <c r="D11" s="69"/>
      <c r="E11" s="56"/>
      <c r="F11" s="58"/>
      <c r="G11" s="60"/>
      <c r="H11" s="58"/>
    </row>
    <row r="12" spans="2:10" ht="15.95" customHeight="1" x14ac:dyDescent="0.3">
      <c r="B12" s="11"/>
      <c r="C12" s="12" t="s">
        <v>100</v>
      </c>
      <c r="D12" s="7"/>
      <c r="E12" s="8"/>
      <c r="F12" s="11"/>
      <c r="G12" s="45"/>
      <c r="H12" s="11"/>
      <c r="I12" s="14"/>
    </row>
    <row r="13" spans="2:10" ht="15.95" customHeight="1" x14ac:dyDescent="0.3">
      <c r="B13" s="13">
        <v>1</v>
      </c>
      <c r="C13" s="52" t="s">
        <v>79</v>
      </c>
      <c r="D13" s="53">
        <v>53</v>
      </c>
      <c r="E13" s="55">
        <f>SUM(D13:D21)</f>
        <v>688</v>
      </c>
      <c r="F13" s="57">
        <f>E13*I1</f>
        <v>37.840000000000003</v>
      </c>
      <c r="G13" s="59">
        <v>0</v>
      </c>
      <c r="H13" s="57">
        <f>+G13*F13</f>
        <v>0</v>
      </c>
      <c r="I13" s="14"/>
    </row>
    <row r="14" spans="2:10" ht="15.95" customHeight="1" x14ac:dyDescent="0.3">
      <c r="B14" s="13">
        <v>2</v>
      </c>
      <c r="C14" s="52" t="s">
        <v>12</v>
      </c>
      <c r="D14" s="53">
        <v>55</v>
      </c>
      <c r="E14" s="56"/>
      <c r="F14" s="58"/>
      <c r="G14" s="60"/>
      <c r="H14" s="56"/>
      <c r="I14" s="14"/>
    </row>
    <row r="15" spans="2:10" ht="15.95" customHeight="1" x14ac:dyDescent="0.3">
      <c r="B15" s="13">
        <v>3</v>
      </c>
      <c r="C15" s="52" t="s">
        <v>98</v>
      </c>
      <c r="D15" s="53">
        <v>53</v>
      </c>
      <c r="E15" s="56"/>
      <c r="F15" s="58"/>
      <c r="G15" s="60"/>
      <c r="H15" s="56"/>
      <c r="I15" s="14"/>
    </row>
    <row r="16" spans="2:10" ht="15.95" customHeight="1" x14ac:dyDescent="0.3">
      <c r="B16" s="13">
        <v>4</v>
      </c>
      <c r="C16" s="52" t="s">
        <v>81</v>
      </c>
      <c r="D16" s="53">
        <v>95</v>
      </c>
      <c r="E16" s="56"/>
      <c r="F16" s="58"/>
      <c r="G16" s="60"/>
      <c r="H16" s="56"/>
      <c r="I16" s="14"/>
    </row>
    <row r="17" spans="2:9" ht="15.95" customHeight="1" x14ac:dyDescent="0.3">
      <c r="B17" s="13">
        <v>5</v>
      </c>
      <c r="C17" s="52" t="s">
        <v>13</v>
      </c>
      <c r="D17" s="53">
        <v>91</v>
      </c>
      <c r="E17" s="56"/>
      <c r="F17" s="58"/>
      <c r="G17" s="60"/>
      <c r="H17" s="56"/>
      <c r="I17" s="14"/>
    </row>
    <row r="18" spans="2:9" ht="15.95" customHeight="1" x14ac:dyDescent="0.3">
      <c r="B18" s="18">
        <v>6</v>
      </c>
      <c r="C18" s="51" t="s">
        <v>80</v>
      </c>
      <c r="D18" s="19">
        <v>73</v>
      </c>
      <c r="E18" s="56"/>
      <c r="F18" s="58"/>
      <c r="G18" s="60"/>
      <c r="H18" s="56"/>
      <c r="I18" s="14"/>
    </row>
    <row r="19" spans="2:9" ht="15.95" customHeight="1" x14ac:dyDescent="0.3">
      <c r="B19" s="18">
        <v>7</v>
      </c>
      <c r="C19" s="51" t="s">
        <v>14</v>
      </c>
      <c r="D19" s="19">
        <v>66</v>
      </c>
      <c r="E19" s="56"/>
      <c r="F19" s="58"/>
      <c r="G19" s="60"/>
      <c r="H19" s="56"/>
      <c r="I19" s="14"/>
    </row>
    <row r="20" spans="2:9" ht="15.95" customHeight="1" x14ac:dyDescent="0.3">
      <c r="B20" s="18">
        <v>8</v>
      </c>
      <c r="C20" s="51" t="s">
        <v>15</v>
      </c>
      <c r="D20" s="19">
        <v>153</v>
      </c>
      <c r="E20" s="56"/>
      <c r="F20" s="58"/>
      <c r="G20" s="60"/>
      <c r="H20" s="56"/>
      <c r="I20" s="14"/>
    </row>
    <row r="21" spans="2:9" ht="15.95" customHeight="1" x14ac:dyDescent="0.3">
      <c r="B21" s="18">
        <v>9</v>
      </c>
      <c r="C21" s="51" t="s">
        <v>16</v>
      </c>
      <c r="D21" s="19">
        <v>49</v>
      </c>
      <c r="E21" s="72"/>
      <c r="F21" s="80"/>
      <c r="G21" s="73"/>
      <c r="H21" s="72"/>
      <c r="I21" s="14"/>
    </row>
    <row r="22" spans="2:9" ht="15.95" customHeight="1" x14ac:dyDescent="0.3">
      <c r="B22" s="15"/>
      <c r="C22" s="12" t="s">
        <v>101</v>
      </c>
      <c r="D22" s="16"/>
      <c r="E22" s="7"/>
      <c r="F22" s="11"/>
      <c r="G22" s="46"/>
      <c r="H22" s="8"/>
      <c r="I22" s="14"/>
    </row>
    <row r="23" spans="2:9" ht="15.95" customHeight="1" x14ac:dyDescent="0.3">
      <c r="B23" s="18">
        <v>1</v>
      </c>
      <c r="C23" s="51" t="s">
        <v>77</v>
      </c>
      <c r="D23" s="19">
        <v>67</v>
      </c>
      <c r="E23" s="55">
        <f>SUM(D23:D24)</f>
        <v>139</v>
      </c>
      <c r="F23" s="57">
        <f>I1*E23</f>
        <v>7.6450000000000005</v>
      </c>
      <c r="G23" s="59">
        <v>0</v>
      </c>
      <c r="H23" s="57">
        <f>+G23*F23</f>
        <v>0</v>
      </c>
      <c r="I23" s="14"/>
    </row>
    <row r="24" spans="2:9" ht="15.95" customHeight="1" x14ac:dyDescent="0.3">
      <c r="B24" s="18">
        <v>2</v>
      </c>
      <c r="C24" s="51" t="s">
        <v>78</v>
      </c>
      <c r="D24" s="19">
        <v>72</v>
      </c>
      <c r="E24" s="56"/>
      <c r="F24" s="58"/>
      <c r="G24" s="60"/>
      <c r="H24" s="56"/>
      <c r="I24" s="14"/>
    </row>
    <row r="25" spans="2:9" ht="15.95" customHeight="1" x14ac:dyDescent="0.3">
      <c r="B25" s="11"/>
      <c r="C25" s="12" t="s">
        <v>102</v>
      </c>
      <c r="D25" s="20"/>
      <c r="E25" s="8"/>
      <c r="F25" s="11"/>
      <c r="G25" s="45"/>
      <c r="H25" s="11"/>
    </row>
    <row r="26" spans="2:9" ht="15.95" customHeight="1" x14ac:dyDescent="0.3">
      <c r="B26" s="18">
        <v>1</v>
      </c>
      <c r="C26" s="9" t="s">
        <v>17</v>
      </c>
      <c r="D26" s="21">
        <v>121</v>
      </c>
      <c r="E26" s="55">
        <f>SUM(D26:D28)</f>
        <v>284</v>
      </c>
      <c r="F26" s="57">
        <f>I1*E26</f>
        <v>15.62</v>
      </c>
      <c r="G26" s="59">
        <v>0</v>
      </c>
      <c r="H26" s="57">
        <f>+G26*F26</f>
        <v>0</v>
      </c>
    </row>
    <row r="27" spans="2:9" ht="15.95" customHeight="1" x14ac:dyDescent="0.3">
      <c r="B27" s="18">
        <v>2</v>
      </c>
      <c r="C27" s="9" t="s">
        <v>9</v>
      </c>
      <c r="D27" s="21">
        <v>93</v>
      </c>
      <c r="E27" s="56"/>
      <c r="F27" s="58"/>
      <c r="G27" s="60"/>
      <c r="H27" s="56"/>
    </row>
    <row r="28" spans="2:9" ht="15.95" customHeight="1" x14ac:dyDescent="0.3">
      <c r="B28" s="18">
        <v>3</v>
      </c>
      <c r="C28" s="9" t="s">
        <v>10</v>
      </c>
      <c r="D28" s="21">
        <v>70</v>
      </c>
      <c r="E28" s="56"/>
      <c r="F28" s="58"/>
      <c r="G28" s="60"/>
      <c r="H28" s="56"/>
    </row>
    <row r="29" spans="2:9" ht="15.95" customHeight="1" x14ac:dyDescent="0.3">
      <c r="B29" s="87" t="s">
        <v>8</v>
      </c>
      <c r="C29" s="88"/>
      <c r="D29" s="88"/>
      <c r="E29" s="88"/>
      <c r="F29" s="89"/>
      <c r="G29" s="44"/>
      <c r="H29" s="3"/>
      <c r="I29" s="14"/>
    </row>
    <row r="30" spans="2:9" ht="15.95" customHeight="1" x14ac:dyDescent="0.3">
      <c r="B30" s="11"/>
      <c r="C30" s="12" t="s">
        <v>95</v>
      </c>
      <c r="D30" s="22"/>
      <c r="E30" s="7"/>
      <c r="F30" s="11"/>
      <c r="G30" s="46"/>
      <c r="H30" s="8"/>
      <c r="I30" s="17"/>
    </row>
    <row r="31" spans="2:9" ht="15.95" customHeight="1" x14ac:dyDescent="0.3">
      <c r="B31" s="18">
        <v>1</v>
      </c>
      <c r="C31" s="9" t="s">
        <v>18</v>
      </c>
      <c r="D31" s="10">
        <v>72</v>
      </c>
      <c r="E31" s="55">
        <f>SUM(D31:D36)</f>
        <v>372</v>
      </c>
      <c r="F31" s="57">
        <f>I1*E31</f>
        <v>20.46</v>
      </c>
      <c r="G31" s="59">
        <v>0</v>
      </c>
      <c r="H31" s="57">
        <f>+G31*F31</f>
        <v>0</v>
      </c>
      <c r="I31" s="14"/>
    </row>
    <row r="32" spans="2:9" ht="15.95" customHeight="1" x14ac:dyDescent="0.3">
      <c r="B32" s="18">
        <v>2</v>
      </c>
      <c r="C32" s="9" t="s">
        <v>19</v>
      </c>
      <c r="D32" s="10">
        <v>48</v>
      </c>
      <c r="E32" s="56"/>
      <c r="F32" s="58"/>
      <c r="G32" s="60"/>
      <c r="H32" s="56"/>
      <c r="I32" s="14"/>
    </row>
    <row r="33" spans="2:8" ht="15.95" customHeight="1" x14ac:dyDescent="0.3">
      <c r="B33" s="18">
        <v>3</v>
      </c>
      <c r="C33" s="9" t="s">
        <v>20</v>
      </c>
      <c r="D33" s="21">
        <v>85</v>
      </c>
      <c r="E33" s="56"/>
      <c r="F33" s="58"/>
      <c r="G33" s="60"/>
      <c r="H33" s="56"/>
    </row>
    <row r="34" spans="2:8" ht="15.95" customHeight="1" x14ac:dyDescent="0.3">
      <c r="B34" s="18">
        <v>4</v>
      </c>
      <c r="C34" s="9" t="s">
        <v>21</v>
      </c>
      <c r="D34" s="21">
        <v>71</v>
      </c>
      <c r="E34" s="56"/>
      <c r="F34" s="58"/>
      <c r="G34" s="60"/>
      <c r="H34" s="56"/>
    </row>
    <row r="35" spans="2:8" ht="15.95" customHeight="1" x14ac:dyDescent="0.3">
      <c r="B35" s="18">
        <v>5</v>
      </c>
      <c r="C35" s="9" t="s">
        <v>22</v>
      </c>
      <c r="D35" s="21">
        <v>54</v>
      </c>
      <c r="E35" s="56"/>
      <c r="F35" s="58"/>
      <c r="G35" s="60"/>
      <c r="H35" s="56"/>
    </row>
    <row r="36" spans="2:8" ht="15.95" customHeight="1" x14ac:dyDescent="0.3">
      <c r="B36" s="18">
        <v>6</v>
      </c>
      <c r="C36" s="9" t="s">
        <v>23</v>
      </c>
      <c r="D36" s="21">
        <v>42</v>
      </c>
      <c r="E36" s="72"/>
      <c r="F36" s="80"/>
      <c r="G36" s="73"/>
      <c r="H36" s="72"/>
    </row>
    <row r="37" spans="2:8" ht="15.95" customHeight="1" x14ac:dyDescent="0.3">
      <c r="B37" s="11"/>
      <c r="C37" s="12" t="s">
        <v>65</v>
      </c>
      <c r="D37" s="7"/>
      <c r="E37" s="8"/>
      <c r="F37" s="11"/>
      <c r="G37" s="45"/>
      <c r="H37" s="11"/>
    </row>
    <row r="38" spans="2:8" ht="15.95" customHeight="1" x14ac:dyDescent="0.3">
      <c r="B38" s="18">
        <v>1</v>
      </c>
      <c r="C38" s="23" t="s">
        <v>24</v>
      </c>
      <c r="D38" s="24">
        <v>63</v>
      </c>
      <c r="E38" s="55">
        <f>SUM(D38:D43)</f>
        <v>397</v>
      </c>
      <c r="F38" s="57">
        <f>I1*E38</f>
        <v>21.835000000000001</v>
      </c>
      <c r="G38" s="59">
        <v>0</v>
      </c>
      <c r="H38" s="57">
        <f>+G38*F38</f>
        <v>0</v>
      </c>
    </row>
    <row r="39" spans="2:8" ht="15.95" customHeight="1" x14ac:dyDescent="0.3">
      <c r="B39" s="18">
        <v>2</v>
      </c>
      <c r="C39" s="23" t="s">
        <v>25</v>
      </c>
      <c r="D39" s="24">
        <v>83</v>
      </c>
      <c r="E39" s="56"/>
      <c r="F39" s="58"/>
      <c r="G39" s="60"/>
      <c r="H39" s="56"/>
    </row>
    <row r="40" spans="2:8" ht="15.95" customHeight="1" x14ac:dyDescent="0.3">
      <c r="B40" s="18">
        <v>3</v>
      </c>
      <c r="C40" s="23" t="s">
        <v>26</v>
      </c>
      <c r="D40" s="24">
        <v>51</v>
      </c>
      <c r="E40" s="56"/>
      <c r="F40" s="58"/>
      <c r="G40" s="60"/>
      <c r="H40" s="56"/>
    </row>
    <row r="41" spans="2:8" ht="15.95" customHeight="1" x14ac:dyDescent="0.3">
      <c r="B41" s="18">
        <v>4</v>
      </c>
      <c r="C41" s="23" t="s">
        <v>27</v>
      </c>
      <c r="D41" s="24">
        <v>84</v>
      </c>
      <c r="E41" s="56"/>
      <c r="F41" s="58"/>
      <c r="G41" s="60"/>
      <c r="H41" s="56"/>
    </row>
    <row r="42" spans="2:8" ht="15.95" customHeight="1" x14ac:dyDescent="0.3">
      <c r="B42" s="18">
        <v>5</v>
      </c>
      <c r="C42" s="23" t="s">
        <v>28</v>
      </c>
      <c r="D42" s="24">
        <v>68</v>
      </c>
      <c r="E42" s="56"/>
      <c r="F42" s="58"/>
      <c r="G42" s="60"/>
      <c r="H42" s="56"/>
    </row>
    <row r="43" spans="2:8" ht="15.95" customHeight="1" x14ac:dyDescent="0.3">
      <c r="B43" s="18">
        <v>6</v>
      </c>
      <c r="C43" s="23" t="s">
        <v>29</v>
      </c>
      <c r="D43" s="24">
        <v>48</v>
      </c>
      <c r="E43" s="72"/>
      <c r="F43" s="80"/>
      <c r="G43" s="73"/>
      <c r="H43" s="72"/>
    </row>
    <row r="44" spans="2:8" ht="15.95" customHeight="1" x14ac:dyDescent="0.3">
      <c r="B44" s="25"/>
      <c r="C44" s="12" t="s">
        <v>66</v>
      </c>
      <c r="D44" s="26"/>
      <c r="E44" s="8"/>
      <c r="F44" s="11"/>
      <c r="G44" s="45"/>
      <c r="H44" s="11"/>
    </row>
    <row r="45" spans="2:8" ht="15.95" customHeight="1" x14ac:dyDescent="0.3">
      <c r="B45" s="18">
        <v>1</v>
      </c>
      <c r="C45" s="23" t="s">
        <v>24</v>
      </c>
      <c r="D45" s="24">
        <v>41</v>
      </c>
      <c r="E45" s="55">
        <f>SUM(D45:D50)</f>
        <v>335</v>
      </c>
      <c r="F45" s="57">
        <f>I1*E45</f>
        <v>18.425000000000001</v>
      </c>
      <c r="G45" s="59">
        <v>0</v>
      </c>
      <c r="H45" s="57">
        <f>+G45*F45</f>
        <v>0</v>
      </c>
    </row>
    <row r="46" spans="2:8" ht="15.95" customHeight="1" x14ac:dyDescent="0.3">
      <c r="B46" s="18">
        <v>2</v>
      </c>
      <c r="C46" s="23" t="s">
        <v>25</v>
      </c>
      <c r="D46" s="24">
        <v>53</v>
      </c>
      <c r="E46" s="56"/>
      <c r="F46" s="58"/>
      <c r="G46" s="60"/>
      <c r="H46" s="56"/>
    </row>
    <row r="47" spans="2:8" ht="15.95" customHeight="1" x14ac:dyDescent="0.3">
      <c r="B47" s="18">
        <v>3</v>
      </c>
      <c r="C47" s="23" t="s">
        <v>26</v>
      </c>
      <c r="D47" s="24">
        <v>49</v>
      </c>
      <c r="E47" s="56"/>
      <c r="F47" s="58"/>
      <c r="G47" s="60"/>
      <c r="H47" s="56"/>
    </row>
    <row r="48" spans="2:8" ht="15.95" customHeight="1" x14ac:dyDescent="0.3">
      <c r="B48" s="18">
        <v>4</v>
      </c>
      <c r="C48" s="23" t="s">
        <v>27</v>
      </c>
      <c r="D48" s="24">
        <v>64</v>
      </c>
      <c r="E48" s="56"/>
      <c r="F48" s="58"/>
      <c r="G48" s="60"/>
      <c r="H48" s="56"/>
    </row>
    <row r="49" spans="2:8" ht="15.95" customHeight="1" x14ac:dyDescent="0.3">
      <c r="B49" s="18">
        <v>5</v>
      </c>
      <c r="C49" s="23" t="s">
        <v>28</v>
      </c>
      <c r="D49" s="24">
        <v>68</v>
      </c>
      <c r="E49" s="56"/>
      <c r="F49" s="58"/>
      <c r="G49" s="60"/>
      <c r="H49" s="56"/>
    </row>
    <row r="50" spans="2:8" ht="15.95" customHeight="1" x14ac:dyDescent="0.3">
      <c r="B50" s="18">
        <v>6</v>
      </c>
      <c r="C50" s="23" t="s">
        <v>29</v>
      </c>
      <c r="D50" s="24">
        <v>60</v>
      </c>
      <c r="E50" s="72"/>
      <c r="F50" s="80"/>
      <c r="G50" s="73"/>
      <c r="H50" s="72"/>
    </row>
    <row r="51" spans="2:8" ht="15.95" customHeight="1" x14ac:dyDescent="0.3">
      <c r="B51" s="11"/>
      <c r="C51" s="12" t="s">
        <v>67</v>
      </c>
      <c r="D51" s="7"/>
      <c r="E51" s="8"/>
      <c r="F51" s="11"/>
      <c r="G51" s="45"/>
      <c r="H51" s="11"/>
    </row>
    <row r="52" spans="2:8" ht="15.95" customHeight="1" x14ac:dyDescent="0.3">
      <c r="B52" s="18">
        <v>1</v>
      </c>
      <c r="C52" s="23" t="s">
        <v>29</v>
      </c>
      <c r="D52" s="24">
        <v>59</v>
      </c>
      <c r="E52" s="55">
        <f>SUM(D52:D55)</f>
        <v>317</v>
      </c>
      <c r="F52" s="57">
        <f>I1*E52</f>
        <v>17.434999999999999</v>
      </c>
      <c r="G52" s="59">
        <v>0</v>
      </c>
      <c r="H52" s="57">
        <f>+G52*F52</f>
        <v>0</v>
      </c>
    </row>
    <row r="53" spans="2:8" ht="15.95" customHeight="1" x14ac:dyDescent="0.3">
      <c r="B53" s="18">
        <v>2</v>
      </c>
      <c r="C53" s="23" t="s">
        <v>82</v>
      </c>
      <c r="D53" s="24">
        <v>61</v>
      </c>
      <c r="E53" s="56"/>
      <c r="F53" s="58"/>
      <c r="G53" s="60"/>
      <c r="H53" s="56"/>
    </row>
    <row r="54" spans="2:8" ht="15.95" customHeight="1" x14ac:dyDescent="0.3">
      <c r="B54" s="18">
        <v>3</v>
      </c>
      <c r="C54" s="23" t="s">
        <v>83</v>
      </c>
      <c r="D54" s="24">
        <v>135</v>
      </c>
      <c r="E54" s="56"/>
      <c r="F54" s="58"/>
      <c r="G54" s="60"/>
      <c r="H54" s="56"/>
    </row>
    <row r="55" spans="2:8" ht="15.95" customHeight="1" x14ac:dyDescent="0.3">
      <c r="B55" s="18">
        <v>4</v>
      </c>
      <c r="C55" s="23" t="s">
        <v>84</v>
      </c>
      <c r="D55" s="24">
        <v>62</v>
      </c>
      <c r="E55" s="56"/>
      <c r="F55" s="58"/>
      <c r="G55" s="60"/>
      <c r="H55" s="56"/>
    </row>
    <row r="56" spans="2:8" ht="15.95" customHeight="1" x14ac:dyDescent="0.3">
      <c r="B56" s="11"/>
      <c r="C56" s="12" t="s">
        <v>68</v>
      </c>
      <c r="D56" s="7"/>
      <c r="E56" s="8"/>
      <c r="F56" s="11"/>
      <c r="G56" s="45"/>
      <c r="H56" s="11"/>
    </row>
    <row r="57" spans="2:8" ht="15.95" customHeight="1" x14ac:dyDescent="0.3">
      <c r="B57" s="18">
        <v>1</v>
      </c>
      <c r="C57" s="23" t="s">
        <v>85</v>
      </c>
      <c r="D57" s="24">
        <v>72</v>
      </c>
      <c r="E57" s="55">
        <v>559</v>
      </c>
      <c r="F57" s="57">
        <f>I1*E57</f>
        <v>30.745000000000001</v>
      </c>
      <c r="G57" s="59">
        <v>0</v>
      </c>
      <c r="H57" s="57">
        <f>+G57*F57</f>
        <v>0</v>
      </c>
    </row>
    <row r="58" spans="2:8" ht="15.95" customHeight="1" x14ac:dyDescent="0.3">
      <c r="B58" s="18">
        <v>2</v>
      </c>
      <c r="C58" s="23" t="s">
        <v>29</v>
      </c>
      <c r="D58" s="24">
        <v>119</v>
      </c>
      <c r="E58" s="56"/>
      <c r="F58" s="58"/>
      <c r="G58" s="60"/>
      <c r="H58" s="56"/>
    </row>
    <row r="59" spans="2:8" ht="15.95" customHeight="1" x14ac:dyDescent="0.3">
      <c r="B59" s="18">
        <v>3</v>
      </c>
      <c r="C59" s="23" t="s">
        <v>86</v>
      </c>
      <c r="D59" s="24">
        <v>112</v>
      </c>
      <c r="E59" s="56"/>
      <c r="F59" s="58"/>
      <c r="G59" s="60"/>
      <c r="H59" s="56"/>
    </row>
    <row r="60" spans="2:8" ht="15.95" customHeight="1" x14ac:dyDescent="0.3">
      <c r="B60" s="18">
        <v>4</v>
      </c>
      <c r="C60" s="23" t="s">
        <v>83</v>
      </c>
      <c r="D60" s="24">
        <v>134</v>
      </c>
      <c r="E60" s="56"/>
      <c r="F60" s="58"/>
      <c r="G60" s="60"/>
      <c r="H60" s="56"/>
    </row>
    <row r="61" spans="2:8" ht="15.95" customHeight="1" x14ac:dyDescent="0.3">
      <c r="B61" s="18">
        <v>5</v>
      </c>
      <c r="C61" s="23" t="s">
        <v>84</v>
      </c>
      <c r="D61" s="24">
        <v>122</v>
      </c>
      <c r="E61" s="56"/>
      <c r="F61" s="58"/>
      <c r="G61" s="60"/>
      <c r="H61" s="56"/>
    </row>
    <row r="62" spans="2:8" ht="15.95" customHeight="1" x14ac:dyDescent="0.3">
      <c r="B62" s="8"/>
      <c r="C62" s="12" t="s">
        <v>30</v>
      </c>
      <c r="D62" s="7"/>
      <c r="E62" s="8"/>
      <c r="F62" s="11"/>
      <c r="G62" s="45"/>
      <c r="H62" s="11"/>
    </row>
    <row r="63" spans="2:8" ht="15.95" customHeight="1" x14ac:dyDescent="0.3">
      <c r="B63" s="18">
        <v>1</v>
      </c>
      <c r="C63" s="9" t="s">
        <v>31</v>
      </c>
      <c r="D63" s="10">
        <v>85</v>
      </c>
      <c r="E63" s="55">
        <f>SUM(D63:D65)</f>
        <v>344</v>
      </c>
      <c r="F63" s="57">
        <f>I1*E63</f>
        <v>18.920000000000002</v>
      </c>
      <c r="G63" s="59">
        <v>0</v>
      </c>
      <c r="H63" s="57">
        <f>+G63*F63</f>
        <v>0</v>
      </c>
    </row>
    <row r="64" spans="2:8" ht="15.95" customHeight="1" x14ac:dyDescent="0.3">
      <c r="B64" s="18">
        <v>2</v>
      </c>
      <c r="C64" s="9" t="s">
        <v>32</v>
      </c>
      <c r="D64" s="10">
        <v>116</v>
      </c>
      <c r="E64" s="56"/>
      <c r="F64" s="58"/>
      <c r="G64" s="60"/>
      <c r="H64" s="56"/>
    </row>
    <row r="65" spans="1:8" ht="15.95" customHeight="1" x14ac:dyDescent="0.3">
      <c r="B65" s="18">
        <v>4</v>
      </c>
      <c r="C65" s="9" t="s">
        <v>33</v>
      </c>
      <c r="D65" s="10">
        <v>143</v>
      </c>
      <c r="E65" s="72"/>
      <c r="F65" s="80"/>
      <c r="G65" s="73"/>
      <c r="H65" s="72"/>
    </row>
    <row r="66" spans="1:8" ht="15.95" customHeight="1" x14ac:dyDescent="0.3">
      <c r="B66" s="25"/>
      <c r="C66" s="12" t="s">
        <v>34</v>
      </c>
      <c r="D66" s="26"/>
      <c r="E66" s="27"/>
      <c r="F66" s="25"/>
      <c r="G66" s="47"/>
      <c r="H66" s="25"/>
    </row>
    <row r="67" spans="1:8" ht="15.95" customHeight="1" x14ac:dyDescent="0.3">
      <c r="B67" s="18">
        <v>1</v>
      </c>
      <c r="C67" s="9" t="s">
        <v>35</v>
      </c>
      <c r="D67" s="10">
        <v>101</v>
      </c>
      <c r="E67" s="55">
        <f>SUM(D67:D68)</f>
        <v>158</v>
      </c>
      <c r="F67" s="57">
        <f>I1*E67</f>
        <v>8.69</v>
      </c>
      <c r="G67" s="59">
        <v>0</v>
      </c>
      <c r="H67" s="57">
        <f>+G67*F67</f>
        <v>0</v>
      </c>
    </row>
    <row r="68" spans="1:8" ht="15.95" customHeight="1" x14ac:dyDescent="0.3">
      <c r="B68" s="18">
        <v>2</v>
      </c>
      <c r="C68" s="9" t="s">
        <v>36</v>
      </c>
      <c r="D68" s="10">
        <v>57</v>
      </c>
      <c r="E68" s="72"/>
      <c r="F68" s="80"/>
      <c r="G68" s="73"/>
      <c r="H68" s="72"/>
    </row>
    <row r="69" spans="1:8" ht="15.95" customHeight="1" x14ac:dyDescent="0.3">
      <c r="A69" s="55"/>
      <c r="B69" s="11"/>
      <c r="C69" s="12" t="s">
        <v>37</v>
      </c>
      <c r="D69" s="7"/>
      <c r="E69" s="8"/>
      <c r="F69" s="11"/>
      <c r="G69" s="45"/>
      <c r="H69" s="11"/>
    </row>
    <row r="70" spans="1:8" ht="15.95" customHeight="1" x14ac:dyDescent="0.3">
      <c r="A70" s="56"/>
      <c r="B70" s="18">
        <v>1</v>
      </c>
      <c r="C70" s="9" t="s">
        <v>38</v>
      </c>
      <c r="D70" s="10">
        <v>78</v>
      </c>
      <c r="E70" s="55">
        <f>SUM(D70:D71)</f>
        <v>137</v>
      </c>
      <c r="F70" s="57">
        <f>I1*E70</f>
        <v>7.5350000000000001</v>
      </c>
      <c r="G70" s="59">
        <v>0</v>
      </c>
      <c r="H70" s="57">
        <f>+G70*F70</f>
        <v>0</v>
      </c>
    </row>
    <row r="71" spans="1:8" ht="15.95" customHeight="1" x14ac:dyDescent="0.3">
      <c r="A71" s="72"/>
      <c r="B71" s="18">
        <v>2</v>
      </c>
      <c r="C71" s="9" t="s">
        <v>39</v>
      </c>
      <c r="D71" s="10">
        <v>59</v>
      </c>
      <c r="E71" s="72"/>
      <c r="F71" s="80"/>
      <c r="G71" s="73"/>
      <c r="H71" s="72"/>
    </row>
    <row r="72" spans="1:8" ht="15.95" customHeight="1" x14ac:dyDescent="0.3">
      <c r="B72" s="25"/>
      <c r="C72" s="12" t="s">
        <v>107</v>
      </c>
      <c r="D72" s="26"/>
      <c r="E72" s="27"/>
      <c r="F72" s="25"/>
      <c r="G72" s="47"/>
      <c r="H72" s="25"/>
    </row>
    <row r="73" spans="1:8" ht="15.95" customHeight="1" x14ac:dyDescent="0.3">
      <c r="B73" s="18">
        <v>1</v>
      </c>
      <c r="C73" s="9" t="s">
        <v>105</v>
      </c>
      <c r="D73" s="10">
        <v>223</v>
      </c>
      <c r="E73" s="55">
        <f>SUM(D73:D74)</f>
        <v>223</v>
      </c>
      <c r="F73" s="57">
        <f>E73*J1</f>
        <v>26.759999999999998</v>
      </c>
      <c r="G73" s="59">
        <v>0</v>
      </c>
      <c r="H73" s="57">
        <f>+G73*F73</f>
        <v>0</v>
      </c>
    </row>
    <row r="74" spans="1:8" ht="15.95" customHeight="1" x14ac:dyDescent="0.3">
      <c r="B74" s="18"/>
      <c r="C74" s="9"/>
      <c r="D74" s="10"/>
      <c r="E74" s="56"/>
      <c r="F74" s="58"/>
      <c r="G74" s="60"/>
      <c r="H74" s="58"/>
    </row>
    <row r="75" spans="1:8" ht="15.95" customHeight="1" x14ac:dyDescent="0.3">
      <c r="A75" s="55"/>
      <c r="B75" s="11"/>
      <c r="C75" s="12" t="s">
        <v>106</v>
      </c>
      <c r="D75" s="7"/>
      <c r="E75" s="8"/>
      <c r="F75" s="11"/>
      <c r="G75" s="45"/>
      <c r="H75" s="11"/>
    </row>
    <row r="76" spans="1:8" ht="15.95" customHeight="1" x14ac:dyDescent="0.3">
      <c r="A76" s="56"/>
      <c r="B76" s="18">
        <v>1</v>
      </c>
      <c r="C76" s="9" t="s">
        <v>104</v>
      </c>
      <c r="D76" s="10">
        <v>122</v>
      </c>
      <c r="E76" s="55">
        <f>SUM(D76:D77)</f>
        <v>122</v>
      </c>
      <c r="F76" s="57">
        <f>E76*J1</f>
        <v>14.639999999999999</v>
      </c>
      <c r="G76" s="59">
        <v>0</v>
      </c>
      <c r="H76" s="57">
        <f>+G76*F76</f>
        <v>0</v>
      </c>
    </row>
    <row r="77" spans="1:8" ht="15.95" customHeight="1" x14ac:dyDescent="0.3">
      <c r="A77" s="72"/>
      <c r="B77" s="18"/>
      <c r="C77" s="9"/>
      <c r="D77" s="10"/>
      <c r="E77" s="72"/>
      <c r="F77" s="80"/>
      <c r="G77" s="73"/>
      <c r="H77" s="72"/>
    </row>
    <row r="78" spans="1:8" ht="15.95" customHeight="1" x14ac:dyDescent="0.3">
      <c r="B78" s="11"/>
      <c r="C78" s="12" t="s">
        <v>87</v>
      </c>
      <c r="D78" s="7"/>
      <c r="E78" s="8"/>
      <c r="F78" s="11"/>
      <c r="G78" s="45"/>
      <c r="H78" s="11"/>
    </row>
    <row r="79" spans="1:8" ht="15.95" customHeight="1" x14ac:dyDescent="0.3">
      <c r="B79" s="18">
        <v>1</v>
      </c>
      <c r="C79" s="9" t="s">
        <v>40</v>
      </c>
      <c r="D79" s="10">
        <v>79</v>
      </c>
      <c r="E79" s="55">
        <f>SUM(D79:D83)</f>
        <v>361</v>
      </c>
      <c r="F79" s="57">
        <f>I1*E79</f>
        <v>19.855</v>
      </c>
      <c r="G79" s="59">
        <v>0</v>
      </c>
      <c r="H79" s="57">
        <f>+G79*F79</f>
        <v>0</v>
      </c>
    </row>
    <row r="80" spans="1:8" ht="15.95" customHeight="1" x14ac:dyDescent="0.3">
      <c r="B80" s="18">
        <v>2</v>
      </c>
      <c r="C80" s="9" t="s">
        <v>41</v>
      </c>
      <c r="D80" s="10">
        <v>113</v>
      </c>
      <c r="E80" s="56"/>
      <c r="F80" s="58"/>
      <c r="G80" s="60"/>
      <c r="H80" s="56"/>
    </row>
    <row r="81" spans="2:8" ht="15.95" customHeight="1" x14ac:dyDescent="0.3">
      <c r="B81" s="18">
        <v>3</v>
      </c>
      <c r="C81" s="9" t="s">
        <v>88</v>
      </c>
      <c r="D81" s="10">
        <v>48</v>
      </c>
      <c r="E81" s="56"/>
      <c r="F81" s="58"/>
      <c r="G81" s="60"/>
      <c r="H81" s="56"/>
    </row>
    <row r="82" spans="2:8" ht="15.95" customHeight="1" x14ac:dyDescent="0.3">
      <c r="B82" s="18">
        <v>4</v>
      </c>
      <c r="C82" s="9" t="s">
        <v>42</v>
      </c>
      <c r="D82" s="10">
        <v>44</v>
      </c>
      <c r="E82" s="56"/>
      <c r="F82" s="58"/>
      <c r="G82" s="60"/>
      <c r="H82" s="56"/>
    </row>
    <row r="83" spans="2:8" ht="15.95" customHeight="1" x14ac:dyDescent="0.3">
      <c r="B83" s="18">
        <v>5</v>
      </c>
      <c r="C83" s="9" t="s">
        <v>89</v>
      </c>
      <c r="D83" s="10">
        <v>77</v>
      </c>
      <c r="E83" s="56"/>
      <c r="F83" s="58"/>
      <c r="G83" s="60"/>
      <c r="H83" s="56"/>
    </row>
    <row r="84" spans="2:8" ht="15.95" customHeight="1" x14ac:dyDescent="0.3">
      <c r="B84" s="15"/>
      <c r="C84" s="12" t="s">
        <v>43</v>
      </c>
      <c r="D84" s="15"/>
      <c r="E84" s="12"/>
      <c r="F84" s="28"/>
      <c r="G84" s="48"/>
      <c r="H84" s="12"/>
    </row>
    <row r="85" spans="2:8" ht="15.95" customHeight="1" x14ac:dyDescent="0.3">
      <c r="B85" s="18">
        <v>1</v>
      </c>
      <c r="C85" s="9" t="s">
        <v>44</v>
      </c>
      <c r="D85" s="10">
        <v>58</v>
      </c>
      <c r="E85" s="55">
        <f>SUM(D85:D86)</f>
        <v>117</v>
      </c>
      <c r="F85" s="57">
        <f>I1*E85</f>
        <v>6.4349999999999996</v>
      </c>
      <c r="G85" s="59">
        <v>0</v>
      </c>
      <c r="H85" s="57">
        <f>+G85*F85</f>
        <v>0</v>
      </c>
    </row>
    <row r="86" spans="2:8" ht="15.95" customHeight="1" x14ac:dyDescent="0.3">
      <c r="B86" s="18">
        <v>2</v>
      </c>
      <c r="C86" s="9" t="s">
        <v>45</v>
      </c>
      <c r="D86" s="10">
        <v>59</v>
      </c>
      <c r="E86" s="72"/>
      <c r="F86" s="80"/>
      <c r="G86" s="73"/>
      <c r="H86" s="72"/>
    </row>
    <row r="87" spans="2:8" ht="15.95" customHeight="1" x14ac:dyDescent="0.3">
      <c r="B87" s="15"/>
      <c r="C87" s="12" t="s">
        <v>46</v>
      </c>
      <c r="D87" s="15"/>
      <c r="E87" s="12"/>
      <c r="F87" s="28"/>
      <c r="G87" s="48"/>
      <c r="H87" s="12"/>
    </row>
    <row r="88" spans="2:8" ht="15.95" customHeight="1" x14ac:dyDescent="0.3">
      <c r="B88" s="18">
        <v>1</v>
      </c>
      <c r="C88" s="9" t="s">
        <v>47</v>
      </c>
      <c r="D88" s="29">
        <v>53</v>
      </c>
      <c r="E88" s="84">
        <f>SUM(D88:D91)</f>
        <v>231</v>
      </c>
      <c r="F88" s="77">
        <f>I1*E88</f>
        <v>12.705</v>
      </c>
      <c r="G88" s="74">
        <v>0</v>
      </c>
      <c r="H88" s="77">
        <f>+G88*F88</f>
        <v>0</v>
      </c>
    </row>
    <row r="89" spans="2:8" ht="15.95" customHeight="1" x14ac:dyDescent="0.3">
      <c r="B89" s="18">
        <v>2</v>
      </c>
      <c r="C89" s="9" t="s">
        <v>48</v>
      </c>
      <c r="D89" s="29">
        <v>76</v>
      </c>
      <c r="E89" s="78"/>
      <c r="F89" s="85"/>
      <c r="G89" s="75"/>
      <c r="H89" s="78"/>
    </row>
    <row r="90" spans="2:8" ht="15.95" customHeight="1" x14ac:dyDescent="0.3">
      <c r="B90" s="18">
        <v>3</v>
      </c>
      <c r="C90" s="9" t="s">
        <v>49</v>
      </c>
      <c r="D90" s="29">
        <v>47</v>
      </c>
      <c r="E90" s="78"/>
      <c r="F90" s="85"/>
      <c r="G90" s="75"/>
      <c r="H90" s="78"/>
    </row>
    <row r="91" spans="2:8" ht="15.95" customHeight="1" x14ac:dyDescent="0.3">
      <c r="B91" s="18">
        <v>4</v>
      </c>
      <c r="C91" s="9" t="s">
        <v>50</v>
      </c>
      <c r="D91" s="29">
        <v>55</v>
      </c>
      <c r="E91" s="79"/>
      <c r="F91" s="86"/>
      <c r="G91" s="76"/>
      <c r="H91" s="79"/>
    </row>
    <row r="92" spans="2:8" ht="15.95" customHeight="1" x14ac:dyDescent="0.3">
      <c r="B92" s="15"/>
      <c r="C92" s="12" t="s">
        <v>51</v>
      </c>
      <c r="D92" s="15"/>
      <c r="E92" s="12"/>
      <c r="F92" s="28"/>
      <c r="G92" s="48"/>
      <c r="H92" s="12"/>
    </row>
    <row r="93" spans="2:8" ht="15.95" customHeight="1" x14ac:dyDescent="0.3">
      <c r="B93" s="18">
        <v>1</v>
      </c>
      <c r="C93" s="9" t="s">
        <v>90</v>
      </c>
      <c r="D93" s="29">
        <v>72</v>
      </c>
      <c r="E93" s="55">
        <f>SUM(D93:D99)</f>
        <v>503</v>
      </c>
      <c r="F93" s="57">
        <f>I1*E93</f>
        <v>27.664999999999999</v>
      </c>
      <c r="G93" s="59">
        <v>0</v>
      </c>
      <c r="H93" s="57">
        <f>+G93*F93</f>
        <v>0</v>
      </c>
    </row>
    <row r="94" spans="2:8" ht="15.95" customHeight="1" x14ac:dyDescent="0.3">
      <c r="B94" s="18">
        <v>2</v>
      </c>
      <c r="C94" s="9" t="s">
        <v>91</v>
      </c>
      <c r="D94" s="29">
        <v>48</v>
      </c>
      <c r="E94" s="56"/>
      <c r="F94" s="58"/>
      <c r="G94" s="60"/>
      <c r="H94" s="58"/>
    </row>
    <row r="95" spans="2:8" ht="15.95" customHeight="1" x14ac:dyDescent="0.3">
      <c r="B95" s="18">
        <v>3</v>
      </c>
      <c r="C95" s="9" t="s">
        <v>20</v>
      </c>
      <c r="D95" s="29">
        <v>85</v>
      </c>
      <c r="E95" s="56"/>
      <c r="F95" s="58"/>
      <c r="G95" s="60"/>
      <c r="H95" s="58"/>
    </row>
    <row r="96" spans="2:8" ht="15.95" customHeight="1" x14ac:dyDescent="0.3">
      <c r="B96" s="18">
        <v>4</v>
      </c>
      <c r="C96" s="9" t="s">
        <v>92</v>
      </c>
      <c r="D96" s="29">
        <v>71</v>
      </c>
      <c r="E96" s="56"/>
      <c r="F96" s="58"/>
      <c r="G96" s="60"/>
      <c r="H96" s="56"/>
    </row>
    <row r="97" spans="2:8" ht="15.95" customHeight="1" x14ac:dyDescent="0.3">
      <c r="B97" s="18">
        <v>5</v>
      </c>
      <c r="C97" s="9" t="s">
        <v>52</v>
      </c>
      <c r="D97" s="29">
        <v>71</v>
      </c>
      <c r="E97" s="56"/>
      <c r="F97" s="58"/>
      <c r="G97" s="60"/>
      <c r="H97" s="56"/>
    </row>
    <row r="98" spans="2:8" ht="15.95" customHeight="1" x14ac:dyDescent="0.3">
      <c r="B98" s="18">
        <v>6</v>
      </c>
      <c r="C98" s="9" t="s">
        <v>93</v>
      </c>
      <c r="D98" s="29">
        <v>104</v>
      </c>
      <c r="E98" s="56"/>
      <c r="F98" s="58"/>
      <c r="G98" s="60"/>
      <c r="H98" s="56"/>
    </row>
    <row r="99" spans="2:8" ht="15.95" customHeight="1" x14ac:dyDescent="0.3">
      <c r="B99" s="18">
        <v>7</v>
      </c>
      <c r="C99" s="9" t="s">
        <v>94</v>
      </c>
      <c r="D99" s="29">
        <v>52</v>
      </c>
      <c r="E99" s="72"/>
      <c r="F99" s="80"/>
      <c r="G99" s="73"/>
      <c r="H99" s="72"/>
    </row>
    <row r="100" spans="2:8" ht="15.95" customHeight="1" x14ac:dyDescent="0.3">
      <c r="B100" s="15"/>
      <c r="C100" s="12" t="s">
        <v>53</v>
      </c>
      <c r="D100" s="15"/>
      <c r="E100" s="12"/>
      <c r="F100" s="28"/>
      <c r="G100" s="48"/>
      <c r="H100" s="12"/>
    </row>
    <row r="101" spans="2:8" ht="15.95" customHeight="1" x14ac:dyDescent="0.3">
      <c r="B101" s="18">
        <v>1</v>
      </c>
      <c r="C101" s="9" t="s">
        <v>54</v>
      </c>
      <c r="D101" s="10">
        <v>81</v>
      </c>
      <c r="E101" s="55">
        <f>SUM(D101:D103)</f>
        <v>300</v>
      </c>
      <c r="F101" s="57">
        <f>I1*E101</f>
        <v>16.5</v>
      </c>
      <c r="G101" s="59">
        <v>0</v>
      </c>
      <c r="H101" s="57">
        <f>+G101*F101</f>
        <v>0</v>
      </c>
    </row>
    <row r="102" spans="2:8" ht="15.95" customHeight="1" x14ac:dyDescent="0.3">
      <c r="B102" s="18">
        <v>2</v>
      </c>
      <c r="C102" s="9" t="s">
        <v>55</v>
      </c>
      <c r="D102" s="10">
        <v>79</v>
      </c>
      <c r="E102" s="56"/>
      <c r="F102" s="58"/>
      <c r="G102" s="60"/>
      <c r="H102" s="56"/>
    </row>
    <row r="103" spans="2:8" ht="15.95" customHeight="1" x14ac:dyDescent="0.3">
      <c r="B103" s="18">
        <v>3</v>
      </c>
      <c r="C103" s="9" t="s">
        <v>56</v>
      </c>
      <c r="D103" s="10">
        <v>140</v>
      </c>
      <c r="E103" s="56"/>
      <c r="F103" s="58"/>
      <c r="G103" s="60"/>
      <c r="H103" s="56"/>
    </row>
    <row r="104" spans="2:8" ht="15.95" customHeight="1" x14ac:dyDescent="0.3">
      <c r="B104" s="15"/>
      <c r="C104" s="12" t="s">
        <v>57</v>
      </c>
      <c r="D104" s="15"/>
      <c r="E104" s="12"/>
      <c r="F104" s="28"/>
      <c r="G104" s="48"/>
      <c r="H104" s="12"/>
    </row>
    <row r="105" spans="2:8" ht="15.95" customHeight="1" x14ac:dyDescent="0.3">
      <c r="B105" s="18">
        <v>1</v>
      </c>
      <c r="C105" s="9" t="s">
        <v>58</v>
      </c>
      <c r="D105" s="10">
        <v>75</v>
      </c>
      <c r="E105" s="55">
        <f>SUM(D105:D107)</f>
        <v>203</v>
      </c>
      <c r="F105" s="57">
        <f>I1*E105</f>
        <v>11.165000000000001</v>
      </c>
      <c r="G105" s="59">
        <v>0</v>
      </c>
      <c r="H105" s="57">
        <f>+G105*F105</f>
        <v>0</v>
      </c>
    </row>
    <row r="106" spans="2:8" ht="15.95" customHeight="1" x14ac:dyDescent="0.3">
      <c r="B106" s="18">
        <v>2</v>
      </c>
      <c r="C106" s="9" t="s">
        <v>59</v>
      </c>
      <c r="D106" s="10">
        <v>71</v>
      </c>
      <c r="E106" s="56"/>
      <c r="F106" s="58"/>
      <c r="G106" s="60"/>
      <c r="H106" s="56"/>
    </row>
    <row r="107" spans="2:8" ht="15.95" customHeight="1" x14ac:dyDescent="0.3">
      <c r="B107" s="18">
        <v>3</v>
      </c>
      <c r="C107" s="9" t="s">
        <v>60</v>
      </c>
      <c r="D107" s="10">
        <v>57</v>
      </c>
      <c r="E107" s="72"/>
      <c r="F107" s="80"/>
      <c r="G107" s="73"/>
      <c r="H107" s="72"/>
    </row>
    <row r="108" spans="2:8" ht="15.95" customHeight="1" x14ac:dyDescent="0.3">
      <c r="B108" s="15"/>
      <c r="C108" s="12" t="s">
        <v>61</v>
      </c>
      <c r="D108" s="15"/>
      <c r="E108" s="12"/>
      <c r="F108" s="28"/>
      <c r="G108" s="48"/>
      <c r="H108" s="12"/>
    </row>
    <row r="109" spans="2:8" ht="15.95" customHeight="1" x14ac:dyDescent="0.3">
      <c r="B109" s="18">
        <v>1</v>
      </c>
      <c r="C109" s="9" t="s">
        <v>62</v>
      </c>
      <c r="D109" s="10">
        <v>63</v>
      </c>
      <c r="E109" s="55">
        <f>SUM(D109:D111)</f>
        <v>143</v>
      </c>
      <c r="F109" s="57">
        <f>I1*E109</f>
        <v>7.8650000000000002</v>
      </c>
      <c r="G109" s="59">
        <v>0</v>
      </c>
      <c r="H109" s="57">
        <f>+G109*F109</f>
        <v>0</v>
      </c>
    </row>
    <row r="110" spans="2:8" ht="15.95" customHeight="1" x14ac:dyDescent="0.3">
      <c r="B110" s="18"/>
      <c r="C110" s="9"/>
      <c r="D110" s="10"/>
      <c r="E110" s="56"/>
      <c r="F110" s="58"/>
      <c r="G110" s="60"/>
      <c r="H110" s="56"/>
    </row>
    <row r="111" spans="2:8" ht="15.95" customHeight="1" x14ac:dyDescent="0.3">
      <c r="B111" s="18">
        <v>3</v>
      </c>
      <c r="C111" s="9" t="s">
        <v>63</v>
      </c>
      <c r="D111" s="10">
        <v>80</v>
      </c>
      <c r="E111" s="72"/>
      <c r="F111" s="80"/>
      <c r="G111" s="73"/>
      <c r="H111" s="72"/>
    </row>
    <row r="112" spans="2:8" ht="15.95" customHeight="1" x14ac:dyDescent="0.3">
      <c r="B112" s="15"/>
      <c r="C112" s="12" t="s">
        <v>64</v>
      </c>
      <c r="D112" s="15"/>
      <c r="E112" s="12"/>
      <c r="F112" s="28"/>
      <c r="G112" s="48"/>
      <c r="H112" s="12"/>
    </row>
    <row r="113" spans="2:8" ht="15.95" customHeight="1" x14ac:dyDescent="0.3">
      <c r="B113" s="18">
        <v>1</v>
      </c>
      <c r="C113" s="9" t="s">
        <v>90</v>
      </c>
      <c r="D113" s="10">
        <v>72</v>
      </c>
      <c r="E113" s="55">
        <f>SUM(D113:D118)</f>
        <v>422</v>
      </c>
      <c r="F113" s="57">
        <f>I1*E113</f>
        <v>23.21</v>
      </c>
      <c r="G113" s="59">
        <v>0</v>
      </c>
      <c r="H113" s="57">
        <f>+G113*F113</f>
        <v>0</v>
      </c>
    </row>
    <row r="114" spans="2:8" ht="15.95" customHeight="1" x14ac:dyDescent="0.3">
      <c r="B114" s="18">
        <v>2</v>
      </c>
      <c r="C114" s="9" t="s">
        <v>91</v>
      </c>
      <c r="D114" s="10">
        <v>48</v>
      </c>
      <c r="E114" s="56"/>
      <c r="F114" s="58"/>
      <c r="G114" s="60"/>
      <c r="H114" s="58"/>
    </row>
    <row r="115" spans="2:8" ht="15.95" customHeight="1" x14ac:dyDescent="0.3">
      <c r="B115" s="18">
        <v>3</v>
      </c>
      <c r="C115" s="9" t="s">
        <v>20</v>
      </c>
      <c r="D115" s="10">
        <v>85</v>
      </c>
      <c r="E115" s="56"/>
      <c r="F115" s="58"/>
      <c r="G115" s="60"/>
      <c r="H115" s="58"/>
    </row>
    <row r="116" spans="2:8" ht="15.95" customHeight="1" x14ac:dyDescent="0.3">
      <c r="B116" s="18">
        <v>4</v>
      </c>
      <c r="C116" s="9" t="s">
        <v>92</v>
      </c>
      <c r="D116" s="10">
        <v>71</v>
      </c>
      <c r="E116" s="56"/>
      <c r="F116" s="58"/>
      <c r="G116" s="60"/>
      <c r="H116" s="58"/>
    </row>
    <row r="117" spans="2:8" ht="15.95" customHeight="1" x14ac:dyDescent="0.3">
      <c r="B117" s="18">
        <v>5</v>
      </c>
      <c r="C117" s="9" t="s">
        <v>96</v>
      </c>
      <c r="D117" s="10">
        <v>38</v>
      </c>
      <c r="E117" s="56"/>
      <c r="F117" s="58"/>
      <c r="G117" s="60"/>
      <c r="H117" s="56"/>
    </row>
    <row r="118" spans="2:8" ht="15.95" customHeight="1" x14ac:dyDescent="0.3">
      <c r="B118" s="18">
        <v>6</v>
      </c>
      <c r="C118" s="9" t="s">
        <v>97</v>
      </c>
      <c r="D118" s="10">
        <v>108</v>
      </c>
      <c r="E118" s="72"/>
      <c r="F118" s="80"/>
      <c r="G118" s="73"/>
      <c r="H118" s="72"/>
    </row>
    <row r="119" spans="2:8" ht="15.95" customHeight="1" x14ac:dyDescent="0.3">
      <c r="B119" s="37"/>
      <c r="C119" s="14"/>
      <c r="D119" s="38"/>
      <c r="E119" s="39"/>
      <c r="F119" s="40"/>
      <c r="G119" s="39"/>
      <c r="H119" s="39"/>
    </row>
    <row r="120" spans="2:8" ht="15.95" customHeight="1" x14ac:dyDescent="0.3">
      <c r="B120" s="37"/>
      <c r="C120" s="14"/>
      <c r="D120" s="38"/>
      <c r="E120" s="39"/>
      <c r="F120" s="81" t="s">
        <v>74</v>
      </c>
      <c r="G120" s="81"/>
      <c r="H120" s="41">
        <f>SUM(H3:H118)</f>
        <v>0</v>
      </c>
    </row>
    <row r="121" spans="2:8" ht="15.95" customHeight="1" x14ac:dyDescent="0.3">
      <c r="B121" s="37"/>
      <c r="C121" s="14"/>
      <c r="D121" s="38"/>
      <c r="E121" s="39"/>
      <c r="F121" s="82" t="s">
        <v>75</v>
      </c>
      <c r="G121" s="82"/>
      <c r="H121" s="42">
        <f>H120*0.08</f>
        <v>0</v>
      </c>
    </row>
    <row r="122" spans="2:8" ht="15.95" customHeight="1" x14ac:dyDescent="0.3">
      <c r="B122" s="37"/>
      <c r="C122" s="14"/>
      <c r="D122" s="38"/>
      <c r="E122" s="39"/>
      <c r="F122" s="83" t="s">
        <v>76</v>
      </c>
      <c r="G122" s="83"/>
      <c r="H122" s="43">
        <f>H120*1.08</f>
        <v>0</v>
      </c>
    </row>
    <row r="124" spans="2:8" ht="15.95" customHeight="1" x14ac:dyDescent="0.3">
      <c r="B124" s="4"/>
      <c r="C124" s="70" t="s">
        <v>69</v>
      </c>
      <c r="D124" s="70"/>
      <c r="E124" s="70"/>
      <c r="F124" s="71" t="s">
        <v>103</v>
      </c>
      <c r="G124" s="71"/>
      <c r="H124" s="71"/>
    </row>
    <row r="125" spans="2:8" ht="15.95" customHeight="1" x14ac:dyDescent="0.3">
      <c r="B125" s="4"/>
      <c r="C125" s="70"/>
      <c r="D125" s="70"/>
      <c r="E125" s="70"/>
      <c r="F125" s="71"/>
      <c r="G125" s="71"/>
      <c r="H125" s="71"/>
    </row>
    <row r="126" spans="2:8" ht="15.95" customHeight="1" x14ac:dyDescent="0.3">
      <c r="B126" s="4"/>
      <c r="C126" s="70"/>
      <c r="D126" s="70"/>
      <c r="E126" s="70"/>
      <c r="F126" s="71"/>
      <c r="G126" s="71"/>
      <c r="H126" s="71"/>
    </row>
    <row r="127" spans="2:8" ht="15.95" customHeight="1" x14ac:dyDescent="0.3">
      <c r="B127" s="4"/>
      <c r="C127" s="70"/>
      <c r="D127" s="70"/>
      <c r="E127" s="70"/>
      <c r="F127" s="71"/>
      <c r="G127" s="71"/>
      <c r="H127" s="71"/>
    </row>
    <row r="128" spans="2:8" ht="15.95" customHeight="1" x14ac:dyDescent="0.3">
      <c r="B128" s="4"/>
      <c r="C128" s="70"/>
      <c r="D128" s="70"/>
      <c r="E128" s="70"/>
      <c r="F128" s="71"/>
      <c r="G128" s="71"/>
      <c r="H128" s="71"/>
    </row>
    <row r="129" spans="1:8" ht="15.95" customHeight="1" x14ac:dyDescent="0.3">
      <c r="B129" s="4"/>
      <c r="C129" s="30"/>
      <c r="D129" s="31"/>
      <c r="E129" s="30"/>
      <c r="F129" s="32"/>
      <c r="G129" s="33"/>
      <c r="H129" s="34"/>
    </row>
    <row r="130" spans="1:8" s="14" customFormat="1" ht="15.75" x14ac:dyDescent="0.3">
      <c r="A130" s="91"/>
      <c r="B130" s="92" t="s">
        <v>70</v>
      </c>
      <c r="C130" s="31"/>
      <c r="D130" s="31"/>
      <c r="E130"/>
      <c r="F130" s="93"/>
      <c r="G130" s="93"/>
      <c r="H130" s="93"/>
    </row>
    <row r="131" spans="1:8" s="14" customFormat="1" ht="15.75" x14ac:dyDescent="0.3">
      <c r="A131" s="91"/>
      <c r="B131" s="35" t="s">
        <v>71</v>
      </c>
      <c r="C131" s="31"/>
      <c r="D131" s="31"/>
      <c r="E131"/>
      <c r="F131" s="93"/>
      <c r="G131" s="93"/>
      <c r="H131" s="93"/>
    </row>
    <row r="132" spans="1:8" s="14" customFormat="1" ht="15.75" x14ac:dyDescent="0.3">
      <c r="A132" s="91"/>
      <c r="B132" s="35" t="s">
        <v>72</v>
      </c>
      <c r="C132" s="31"/>
      <c r="D132" s="54"/>
      <c r="E132"/>
      <c r="F132" s="93"/>
      <c r="G132" s="93"/>
      <c r="H132" s="93"/>
    </row>
    <row r="133" spans="1:8" s="14" customFormat="1" ht="15.75" x14ac:dyDescent="0.3">
      <c r="A133" s="39"/>
      <c r="B133" s="4" t="s">
        <v>111</v>
      </c>
      <c r="C133" s="31"/>
      <c r="D133" s="54"/>
      <c r="E133"/>
      <c r="F133" s="93"/>
      <c r="G133" s="93"/>
      <c r="H133" s="93"/>
    </row>
    <row r="134" spans="1:8" s="14" customFormat="1" ht="15.75" x14ac:dyDescent="0.3">
      <c r="A134" s="39"/>
      <c r="B134" s="35"/>
      <c r="C134" s="31"/>
      <c r="D134" s="54"/>
      <c r="E134"/>
      <c r="F134" s="93"/>
      <c r="G134" s="93"/>
      <c r="H134" s="93"/>
    </row>
    <row r="135" spans="1:8" s="14" customFormat="1" ht="15.75" x14ac:dyDescent="0.3">
      <c r="A135" s="39"/>
      <c r="B135" s="35" t="s">
        <v>112</v>
      </c>
      <c r="C135" s="31"/>
      <c r="D135" s="54"/>
      <c r="E135"/>
      <c r="F135" s="93"/>
      <c r="G135" s="93"/>
      <c r="H135" s="93"/>
    </row>
    <row r="136" spans="1:8" s="14" customFormat="1" ht="14.25" x14ac:dyDescent="0.3">
      <c r="A136" s="39"/>
      <c r="B136" s="35" t="s">
        <v>73</v>
      </c>
      <c r="C136" s="31"/>
      <c r="D136" s="54"/>
      <c r="E136" s="33"/>
      <c r="F136" s="94"/>
      <c r="G136" s="34"/>
      <c r="H136" s="91"/>
    </row>
    <row r="137" spans="1:8" s="14" customFormat="1" ht="14.25" x14ac:dyDescent="0.3">
      <c r="A137" s="39"/>
      <c r="B137" s="4" t="s">
        <v>113</v>
      </c>
      <c r="C137" s="31"/>
      <c r="D137" s="54"/>
      <c r="E137" s="33"/>
      <c r="F137" s="94"/>
      <c r="G137" s="34"/>
      <c r="H137" s="91"/>
    </row>
    <row r="138" spans="1:8" s="14" customFormat="1" ht="14.25" x14ac:dyDescent="0.3">
      <c r="A138" s="39"/>
      <c r="C138" s="39"/>
      <c r="D138" s="39"/>
      <c r="E138" s="95"/>
      <c r="G138" s="95"/>
    </row>
    <row r="139" spans="1:8" s="14" customFormat="1" ht="14.25" x14ac:dyDescent="0.3">
      <c r="A139" s="39"/>
      <c r="C139" s="39"/>
      <c r="D139" s="39"/>
      <c r="E139" s="95"/>
      <c r="G139" s="95"/>
    </row>
    <row r="140" spans="1:8" s="14" customFormat="1" ht="14.25" x14ac:dyDescent="0.3">
      <c r="A140" s="39"/>
      <c r="C140" s="39"/>
      <c r="D140" s="39"/>
      <c r="E140" s="95"/>
      <c r="G140" s="95"/>
    </row>
  </sheetData>
  <mergeCells count="104">
    <mergeCell ref="A75:A77"/>
    <mergeCell ref="E76:E77"/>
    <mergeCell ref="F76:F77"/>
    <mergeCell ref="G76:G77"/>
    <mergeCell ref="H52:H55"/>
    <mergeCell ref="E63:E65"/>
    <mergeCell ref="E67:E68"/>
    <mergeCell ref="A69:A71"/>
    <mergeCell ref="H38:H43"/>
    <mergeCell ref="F63:F65"/>
    <mergeCell ref="G63:G65"/>
    <mergeCell ref="H63:H65"/>
    <mergeCell ref="F67:F68"/>
    <mergeCell ref="G67:G68"/>
    <mergeCell ref="H67:H68"/>
    <mergeCell ref="H45:H50"/>
    <mergeCell ref="G57:G61"/>
    <mergeCell ref="H57:H61"/>
    <mergeCell ref="E57:E61"/>
    <mergeCell ref="F57:F61"/>
    <mergeCell ref="F38:F43"/>
    <mergeCell ref="B1:F1"/>
    <mergeCell ref="E52:E55"/>
    <mergeCell ref="F52:F55"/>
    <mergeCell ref="G52:G55"/>
    <mergeCell ref="E38:E43"/>
    <mergeCell ref="E45:E50"/>
    <mergeCell ref="F45:F50"/>
    <mergeCell ref="G38:G43"/>
    <mergeCell ref="G26:G28"/>
    <mergeCell ref="G31:G36"/>
    <mergeCell ref="G45:G50"/>
    <mergeCell ref="F13:F21"/>
    <mergeCell ref="G13:G21"/>
    <mergeCell ref="F26:F28"/>
    <mergeCell ref="F31:F36"/>
    <mergeCell ref="H26:H28"/>
    <mergeCell ref="H31:H36"/>
    <mergeCell ref="B3:F3"/>
    <mergeCell ref="B29:F29"/>
    <mergeCell ref="E23:E24"/>
    <mergeCell ref="F23:F24"/>
    <mergeCell ref="G23:G24"/>
    <mergeCell ref="H23:H24"/>
    <mergeCell ref="E13:E21"/>
    <mergeCell ref="H13:H21"/>
    <mergeCell ref="E26:E28"/>
    <mergeCell ref="E31:E36"/>
    <mergeCell ref="B5:D7"/>
    <mergeCell ref="G70:G71"/>
    <mergeCell ref="H70:H71"/>
    <mergeCell ref="H79:H83"/>
    <mergeCell ref="H73:H74"/>
    <mergeCell ref="F79:F83"/>
    <mergeCell ref="E73:E74"/>
    <mergeCell ref="F73:F74"/>
    <mergeCell ref="G73:G74"/>
    <mergeCell ref="H76:H77"/>
    <mergeCell ref="E70:E71"/>
    <mergeCell ref="F70:F71"/>
    <mergeCell ref="E79:E83"/>
    <mergeCell ref="G101:G103"/>
    <mergeCell ref="H101:H103"/>
    <mergeCell ref="F105:F107"/>
    <mergeCell ref="G105:G107"/>
    <mergeCell ref="H105:H107"/>
    <mergeCell ref="F109:F111"/>
    <mergeCell ref="G109:G111"/>
    <mergeCell ref="H109:H111"/>
    <mergeCell ref="F113:F118"/>
    <mergeCell ref="G113:G118"/>
    <mergeCell ref="H113:H118"/>
    <mergeCell ref="F120:G120"/>
    <mergeCell ref="F121:G121"/>
    <mergeCell ref="F122:G122"/>
    <mergeCell ref="G79:G83"/>
    <mergeCell ref="E88:E91"/>
    <mergeCell ref="F85:F86"/>
    <mergeCell ref="F88:F91"/>
    <mergeCell ref="E85:E86"/>
    <mergeCell ref="C124:E128"/>
    <mergeCell ref="F124:H128"/>
    <mergeCell ref="E105:E107"/>
    <mergeCell ref="E109:E111"/>
    <mergeCell ref="E113:E118"/>
    <mergeCell ref="E101:E103"/>
    <mergeCell ref="G85:G86"/>
    <mergeCell ref="H85:H86"/>
    <mergeCell ref="G88:G91"/>
    <mergeCell ref="H88:H91"/>
    <mergeCell ref="F93:F99"/>
    <mergeCell ref="G93:G99"/>
    <mergeCell ref="H93:H99"/>
    <mergeCell ref="F101:F103"/>
    <mergeCell ref="E93:E99"/>
    <mergeCell ref="E5:E7"/>
    <mergeCell ref="F5:F7"/>
    <mergeCell ref="G5:G7"/>
    <mergeCell ref="H5:H7"/>
    <mergeCell ref="B9:D11"/>
    <mergeCell ref="E9:E11"/>
    <mergeCell ref="F9:F11"/>
    <mergeCell ref="G9:G11"/>
    <mergeCell ref="H9:H1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  <webPublishItems count="1">
    <webPublishItem id="22911" divId="MUHASEBE VE FİNANSMAN 2019_22911" sourceType="range" sourceRef="B1:F118" destinationFile="C:\Users\w7\Desktop\MUHASEBE VE FİNANSMAN 2019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fatih</dc:creator>
  <cp:lastModifiedBy>w7</cp:lastModifiedBy>
  <cp:lastPrinted>2019-09-25T15:41:35Z</cp:lastPrinted>
  <dcterms:created xsi:type="dcterms:W3CDTF">2015-07-23T16:08:14Z</dcterms:created>
  <dcterms:modified xsi:type="dcterms:W3CDTF">2020-09-12T16:19:19Z</dcterms:modified>
</cp:coreProperties>
</file>